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план 2013" sheetId="11" r:id="rId1"/>
  </sheets>
  <calcPr calcId="125725" calcOnSave="0"/>
</workbook>
</file>

<file path=xl/calcChain.xml><?xml version="1.0" encoding="utf-8"?>
<calcChain xmlns="http://schemas.openxmlformats.org/spreadsheetml/2006/main">
  <c r="D16" i="11"/>
  <c r="D9"/>
  <c r="D10" s="1"/>
  <c r="D63"/>
  <c r="D11"/>
  <c r="D26" l="1"/>
  <c r="D8" s="1"/>
</calcChain>
</file>

<file path=xl/sharedStrings.xml><?xml version="1.0" encoding="utf-8"?>
<sst xmlns="http://schemas.openxmlformats.org/spreadsheetml/2006/main" count="131" uniqueCount="130">
  <si>
    <t>№</t>
  </si>
  <si>
    <t>Наименование показателя</t>
  </si>
  <si>
    <t>Значение показателя</t>
  </si>
  <si>
    <t>Является ли организация плательщиком НДС</t>
  </si>
  <si>
    <t>1</t>
  </si>
  <si>
    <r>
      <t>Общий объем (м</t>
    </r>
    <r>
      <rPr>
        <b/>
        <vertAlign val="superscript"/>
        <sz val="9"/>
        <rFont val="Tahoma"/>
        <family val="2"/>
        <charset val="204"/>
      </rPr>
      <t>3</t>
    </r>
    <r>
      <rPr>
        <b/>
        <sz val="9"/>
        <rFont val="Tahoma"/>
        <family val="2"/>
        <charset val="204"/>
      </rPr>
      <t>), в том числе:</t>
    </r>
  </si>
  <si>
    <t>1.1</t>
  </si>
  <si>
    <r>
      <t>Объем утилизированных твердых бытовых отходов (м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</si>
  <si>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1.2</t>
  </si>
  <si>
    <r>
      <t>Объем захороненных твердых бытовых отходов (м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</si>
  <si>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2</t>
  </si>
  <si>
    <t>Себестоимость</t>
  </si>
  <si>
    <t>2.1</t>
  </si>
  <si>
    <t>Отчисления на социальные нужды от расходов на оплату труда производственных рабочих</t>
  </si>
  <si>
    <t>Амортизация основных средств</t>
  </si>
  <si>
    <t>Ремонт и техническое обслуживание основных средств, в том числе:</t>
  </si>
  <si>
    <t>заработная плата ремонтного персонала</t>
  </si>
  <si>
    <t>отчисления на соц.нужды от заработной платы ремонтного персонала</t>
  </si>
  <si>
    <t>Цеховые расходы в том числе:</t>
  </si>
  <si>
    <t>заработная плата цехового персонала</t>
  </si>
  <si>
    <t>отчисления на соц.нужды от заработной платы цехового персонала</t>
  </si>
  <si>
    <t>Общеэксплутационные расходы, в том числе:</t>
  </si>
  <si>
    <t>заработная плата АУП</t>
  </si>
  <si>
    <t>отчисления на соц.нужды от заработной платы АУП</t>
  </si>
  <si>
    <t>Валовая прибыль</t>
  </si>
  <si>
    <t xml:space="preserve">Прибыль на социальное развитие </t>
  </si>
  <si>
    <t>Прибыль на поощрение</t>
  </si>
  <si>
    <t>Прибыль на прочие цели</t>
  </si>
  <si>
    <t>Налоги, сборы, платежи - всего, в том числе:</t>
  </si>
  <si>
    <t>Инвестиционная надбавка с НДС</t>
  </si>
  <si>
    <r>
      <t>Мощность полигона захоронения бытовых отходов (м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</si>
  <si>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r>
      <t>Мощность объектов утилизации твердых бытовых отходов (м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</si>
  <si>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да</t>
  </si>
  <si>
    <t>Электроэнергия</t>
  </si>
  <si>
    <t>2.1.1.</t>
  </si>
  <si>
    <t>тариф на электроэнергию (руб./кВ.ч)</t>
  </si>
  <si>
    <t>2.1.2.</t>
  </si>
  <si>
    <t>2.2.</t>
  </si>
  <si>
    <t>Расходы на оплату труда основного производственного персонала</t>
  </si>
  <si>
    <t>среднемесячная оплата труда рабочего 1 разряда (руб.)</t>
  </si>
  <si>
    <t>2.2.1</t>
  </si>
  <si>
    <t>2.2.2</t>
  </si>
  <si>
    <t>численность производственного персонала, распределяемого на регулируемый вид деятельности, ед.</t>
  </si>
  <si>
    <t>2.3.</t>
  </si>
  <si>
    <t>2.4.</t>
  </si>
  <si>
    <t>2.5.</t>
  </si>
  <si>
    <t>Аренда основных средств, из них:</t>
  </si>
  <si>
    <t>2.5.1.</t>
  </si>
  <si>
    <t>по договорам лизинга</t>
  </si>
  <si>
    <t>по концессионным соглашениям</t>
  </si>
  <si>
    <t>2.5.2.</t>
  </si>
  <si>
    <t>2.6.</t>
  </si>
  <si>
    <t>2.6.1.</t>
  </si>
  <si>
    <t>2.6.2.</t>
  </si>
  <si>
    <t>2.6.2.1.</t>
  </si>
  <si>
    <t>среднемесячная оплата труда ремонтного персонала (руб.)</t>
  </si>
  <si>
    <t>2.6.2.2.</t>
  </si>
  <si>
    <t>численность ремонтного персонала, распределяемого на регулируемый вид деятельности, ед.</t>
  </si>
  <si>
    <t>2.6.3.</t>
  </si>
  <si>
    <t>2.7.</t>
  </si>
  <si>
    <t>Прочие прямые расходы</t>
  </si>
  <si>
    <t>2.8.</t>
  </si>
  <si>
    <t>2.8.1</t>
  </si>
  <si>
    <t>среднемесячная оплата труда цехового персонала (руб.)</t>
  </si>
  <si>
    <t>2.8.1.1.</t>
  </si>
  <si>
    <t>численность цехового персонала, распределяемого на регулируемый вид деятельности, ед.</t>
  </si>
  <si>
    <t>2.9.</t>
  </si>
  <si>
    <t>2.9.1.</t>
  </si>
  <si>
    <t>2.9.1.1.</t>
  </si>
  <si>
    <t>численность АУП, распределяемого на регулируемый вид деятельности, ед.</t>
  </si>
  <si>
    <t>2.9.2.</t>
  </si>
  <si>
    <t>2.10.</t>
  </si>
  <si>
    <t>Расходы по сомнительным долгам</t>
  </si>
  <si>
    <t>2.11.</t>
  </si>
  <si>
    <t>налоги и сборы, включаемые в себестоимость продукции (работ, услуг) (без единого социального налога), из них:</t>
  </si>
  <si>
    <t>2.11.1.</t>
  </si>
  <si>
    <t>земельный налог</t>
  </si>
  <si>
    <t>2.11.2.</t>
  </si>
  <si>
    <t>водный  налог</t>
  </si>
  <si>
    <t>транспортный налог</t>
  </si>
  <si>
    <t>налог на имущество</t>
  </si>
  <si>
    <t>2.11.3.</t>
  </si>
  <si>
    <t>2.11.4.</t>
  </si>
  <si>
    <t>2.11.5.</t>
  </si>
  <si>
    <t>единый налог, уплачиваемый организацией, применяющей упрощенную систему налогооблажения</t>
  </si>
  <si>
    <t>2.12.</t>
  </si>
  <si>
    <t>2.13.</t>
  </si>
  <si>
    <t>Прочие косвенные расходы</t>
  </si>
  <si>
    <t>Прибыль на развитие производства (капитальные вложения)</t>
  </si>
  <si>
    <t>3.</t>
  </si>
  <si>
    <t>3.1.</t>
  </si>
  <si>
    <t>3.2.</t>
  </si>
  <si>
    <t>3.3.</t>
  </si>
  <si>
    <t>3.4</t>
  </si>
  <si>
    <t>3.5</t>
  </si>
  <si>
    <t>3.5.1</t>
  </si>
  <si>
    <t xml:space="preserve">  на прибыль, в т.ч.</t>
  </si>
  <si>
    <t>3.5.1.1.</t>
  </si>
  <si>
    <t>от капитальных вложений</t>
  </si>
  <si>
    <t>3.5.1.2.</t>
  </si>
  <si>
    <t>прочие</t>
  </si>
  <si>
    <t>Выпадающие доходы</t>
  </si>
  <si>
    <t>Избыток средств</t>
  </si>
  <si>
    <t>4.</t>
  </si>
  <si>
    <t>5.</t>
  </si>
  <si>
    <t>6.</t>
  </si>
  <si>
    <t>НВВ без НДС</t>
  </si>
  <si>
    <t>6.1.</t>
  </si>
  <si>
    <t>6.2.</t>
  </si>
  <si>
    <t>Инвестиционная надбавка без НДС</t>
  </si>
  <si>
    <t>6.3.</t>
  </si>
  <si>
    <t>6.4.</t>
  </si>
  <si>
    <t>НВВ с учетом инвестиционной надбавки с НДС</t>
  </si>
  <si>
    <t>7.</t>
  </si>
  <si>
    <t>7.1.</t>
  </si>
  <si>
    <t>амортизации</t>
  </si>
  <si>
    <t>7.2.</t>
  </si>
  <si>
    <t>прибыли предприятия</t>
  </si>
  <si>
    <t>7.3.</t>
  </si>
  <si>
    <t>бюджетного финансирования</t>
  </si>
  <si>
    <t>8.</t>
  </si>
  <si>
    <t>НВВ с НДС</t>
  </si>
  <si>
    <t>количество потребленной электроэнергии, включая потери  по всем уровням напряжений) (тыс.кВт.ч)</t>
  </si>
  <si>
    <t>2.12.1.</t>
  </si>
  <si>
    <t>Затраты на работы по устройству земляных дамб и производству тампонажных работ</t>
  </si>
  <si>
    <t xml:space="preserve">Расходы на ГСМ </t>
  </si>
  <si>
    <t>капитальный ремонт основных средств</t>
  </si>
  <si>
    <t>Предусмотренные в затратах организации средства на реализацию производственных и инвестиционных программ по источникам финансирования</t>
  </si>
  <si>
    <t>«Калькуляция затрат организации, оказывающей услуги  утилизации (захоронения) твердых бытовых отходов, по муниципальному образованию»</t>
  </si>
  <si>
    <t>План 2013 г.  МУП «САХ»         тыс.руб.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</si>
</sst>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#,##0.000"/>
  </numFmts>
  <fonts count="8">
    <font>
      <sz val="10"/>
      <name val="Arial"/>
    </font>
    <font>
      <b/>
      <sz val="9"/>
      <name val="Tahoma"/>
      <family val="2"/>
      <charset val="204"/>
    </font>
    <font>
      <sz val="10"/>
      <name val="Arial Cyr"/>
    </font>
    <font>
      <sz val="9"/>
      <name val="Tahoma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vertAlign val="superscript"/>
      <sz val="9"/>
      <name val="Tahoma"/>
      <family val="2"/>
      <charset val="204"/>
    </font>
    <font>
      <vertAlign val="superscript"/>
      <sz val="9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2" fillId="0" borderId="0"/>
  </cellStyleXfs>
  <cellXfs count="33">
    <xf numFmtId="0" fontId="0" fillId="0" borderId="0" xfId="0"/>
    <xf numFmtId="0" fontId="3" fillId="2" borderId="0" xfId="5" applyFont="1" applyFill="1" applyBorder="1" applyAlignment="1" applyProtection="1">
      <alignment horizontal="center" vertical="center" wrapText="1"/>
    </xf>
    <xf numFmtId="49" fontId="1" fillId="2" borderId="1" xfId="3" applyNumberFormat="1" applyFont="1" applyFill="1" applyBorder="1" applyAlignment="1" applyProtection="1">
      <alignment horizontal="center" vertical="center" wrapText="1"/>
    </xf>
    <xf numFmtId="164" fontId="1" fillId="2" borderId="1" xfId="3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49" fontId="1" fillId="2" borderId="2" xfId="3" applyNumberFormat="1" applyFont="1" applyFill="1" applyBorder="1" applyAlignment="1" applyProtection="1">
      <alignment horizontal="center" vertical="center" wrapText="1"/>
    </xf>
    <xf numFmtId="49" fontId="1" fillId="2" borderId="3" xfId="2" applyNumberFormat="1" applyFont="1" applyFill="1" applyBorder="1" applyAlignment="1" applyProtection="1">
      <alignment horizontal="center" vertical="center" wrapText="1"/>
    </xf>
    <xf numFmtId="0" fontId="1" fillId="3" borderId="4" xfId="4" applyNumberFormat="1" applyFont="1" applyFill="1" applyBorder="1" applyAlignment="1" applyProtection="1">
      <alignment horizontal="center" vertical="center" wrapText="1"/>
    </xf>
    <xf numFmtId="49" fontId="1" fillId="4" borderId="5" xfId="5" applyNumberFormat="1" applyFont="1" applyFill="1" applyBorder="1" applyAlignment="1" applyProtection="1">
      <alignment horizontal="center" vertical="center" wrapText="1"/>
    </xf>
    <xf numFmtId="0" fontId="1" fillId="4" borderId="6" xfId="5" applyFont="1" applyFill="1" applyBorder="1" applyAlignment="1" applyProtection="1">
      <alignment vertical="center" wrapText="1"/>
    </xf>
    <xf numFmtId="4" fontId="1" fillId="3" borderId="7" xfId="5" applyNumberFormat="1" applyFont="1" applyFill="1" applyBorder="1" applyAlignment="1" applyProtection="1">
      <alignment horizontal="center" vertical="center" wrapText="1"/>
    </xf>
    <xf numFmtId="49" fontId="1" fillId="2" borderId="5" xfId="5" applyNumberFormat="1" applyFont="1" applyFill="1" applyBorder="1" applyAlignment="1" applyProtection="1">
      <alignment horizontal="center" vertical="center" wrapText="1"/>
    </xf>
    <xf numFmtId="0" fontId="3" fillId="2" borderId="6" xfId="5" applyFont="1" applyFill="1" applyBorder="1" applyAlignment="1" applyProtection="1">
      <alignment vertical="center" wrapText="1"/>
    </xf>
    <xf numFmtId="4" fontId="3" fillId="5" borderId="7" xfId="5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5" applyFont="1" applyFill="1" applyBorder="1" applyAlignment="1" applyProtection="1">
      <alignment horizontal="left" vertical="center" wrapText="1"/>
    </xf>
    <xf numFmtId="0" fontId="1" fillId="4" borderId="6" xfId="5" applyFont="1" applyFill="1" applyBorder="1" applyAlignment="1" applyProtection="1">
      <alignment horizontal="left" vertical="center" wrapText="1"/>
    </xf>
    <xf numFmtId="49" fontId="1" fillId="0" borderId="5" xfId="5" applyNumberFormat="1" applyFont="1" applyFill="1" applyBorder="1" applyAlignment="1" applyProtection="1">
      <alignment horizontal="center" vertical="center" wrapText="1"/>
    </xf>
    <xf numFmtId="49" fontId="1" fillId="0" borderId="8" xfId="5" applyNumberFormat="1" applyFont="1" applyFill="1" applyBorder="1" applyAlignment="1" applyProtection="1">
      <alignment horizontal="center" vertical="center" wrapText="1"/>
    </xf>
    <xf numFmtId="0" fontId="3" fillId="2" borderId="9" xfId="5" applyFont="1" applyFill="1" applyBorder="1" applyAlignment="1" applyProtection="1">
      <alignment vertical="center" wrapText="1"/>
    </xf>
    <xf numFmtId="4" fontId="3" fillId="5" borderId="10" xfId="5" applyNumberFormat="1" applyFont="1" applyFill="1" applyBorder="1" applyAlignment="1" applyProtection="1">
      <alignment horizontal="center" vertical="center" wrapText="1"/>
      <protection locked="0"/>
    </xf>
    <xf numFmtId="0" fontId="1" fillId="2" borderId="6" xfId="5" applyFont="1" applyFill="1" applyBorder="1" applyAlignment="1" applyProtection="1">
      <alignment vertical="center" wrapText="1"/>
    </xf>
    <xf numFmtId="3" fontId="3" fillId="5" borderId="7" xfId="5" applyNumberFormat="1" applyFont="1" applyFill="1" applyBorder="1" applyAlignment="1" applyProtection="1">
      <alignment horizontal="center" vertical="center" wrapText="1"/>
      <protection locked="0"/>
    </xf>
    <xf numFmtId="166" fontId="3" fillId="5" borderId="7" xfId="5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/>
    <xf numFmtId="49" fontId="1" fillId="2" borderId="0" xfId="5" applyNumberFormat="1" applyFont="1" applyFill="1" applyBorder="1" applyAlignment="1" applyProtection="1">
      <alignment horizontal="center" vertical="center" wrapText="1"/>
    </xf>
    <xf numFmtId="0" fontId="3" fillId="2" borderId="0" xfId="5" applyFont="1" applyFill="1" applyBorder="1" applyAlignment="1" applyProtection="1">
      <alignment vertical="center" wrapText="1"/>
    </xf>
    <xf numFmtId="4" fontId="3" fillId="2" borderId="0" xfId="5" applyNumberFormat="1" applyFont="1" applyFill="1" applyBorder="1" applyAlignment="1" applyProtection="1">
      <alignment horizontal="center" vertical="center" wrapText="1"/>
      <protection locked="0"/>
    </xf>
    <xf numFmtId="165" fontId="1" fillId="3" borderId="7" xfId="5" applyNumberFormat="1" applyFont="1" applyFill="1" applyBorder="1" applyAlignment="1" applyProtection="1">
      <alignment horizontal="center" vertical="center" wrapText="1"/>
    </xf>
    <xf numFmtId="165" fontId="3" fillId="5" borderId="7" xfId="5" applyNumberFormat="1" applyFont="1" applyFill="1" applyBorder="1" applyAlignment="1" applyProtection="1">
      <alignment horizontal="center" vertical="center" wrapText="1"/>
      <protection locked="0"/>
    </xf>
    <xf numFmtId="0" fontId="1" fillId="6" borderId="0" xfId="5" applyNumberFormat="1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 applyProtection="1">
      <alignment vertical="top"/>
    </xf>
    <xf numFmtId="49" fontId="1" fillId="2" borderId="0" xfId="1" applyNumberFormat="1" applyFont="1" applyFill="1" applyBorder="1" applyAlignment="1" applyProtection="1">
      <alignment horizontal="center" vertical="center" wrapText="1"/>
    </xf>
    <xf numFmtId="49" fontId="3" fillId="2" borderId="0" xfId="5" applyNumberFormat="1" applyFont="1" applyFill="1" applyBorder="1" applyAlignment="1" applyProtection="1">
      <alignment horizontal="center" vertical="center" wrapText="1"/>
    </xf>
  </cellXfs>
  <cellStyles count="6">
    <cellStyle name="Обычный" xfId="0" builtinId="0"/>
    <cellStyle name="Обычный___________ __ ________ _______ 3" xfId="1"/>
    <cellStyle name="Обычный_BALANCE.WARM.2007YEAR(FACT)" xfId="2"/>
    <cellStyle name="Обычный_Kom kompleks" xfId="3"/>
    <cellStyle name="Обычный_Мониторирг по ВО на 2008 год jd" xfId="4"/>
    <cellStyle name="Обычный_Тепло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0"/>
  <sheetViews>
    <sheetView tabSelected="1" workbookViewId="0">
      <selection activeCell="B2" sqref="B2:C2"/>
    </sheetView>
  </sheetViews>
  <sheetFormatPr defaultRowHeight="12.75"/>
  <cols>
    <col min="1" max="1" width="4.85546875" customWidth="1"/>
    <col min="2" max="2" width="8.28515625" customWidth="1"/>
    <col min="3" max="3" width="57.5703125" customWidth="1"/>
    <col min="4" max="4" width="24.28515625" customWidth="1"/>
    <col min="5" max="5" width="17.85546875" customWidth="1"/>
  </cols>
  <sheetData>
    <row r="1" spans="2:5" ht="37.5" customHeight="1">
      <c r="B1" s="29" t="s">
        <v>128</v>
      </c>
      <c r="C1" s="30"/>
      <c r="D1" s="30"/>
    </row>
    <row r="2" spans="2:5" ht="19.5" customHeight="1" thickBot="1">
      <c r="B2" s="31" t="s">
        <v>129</v>
      </c>
      <c r="C2" s="31"/>
      <c r="D2" s="1"/>
    </row>
    <row r="3" spans="2:5" ht="13.5" thickBot="1">
      <c r="B3" s="2" t="s">
        <v>0</v>
      </c>
      <c r="C3" s="3" t="s">
        <v>1</v>
      </c>
      <c r="D3" s="4" t="s">
        <v>2</v>
      </c>
    </row>
    <row r="4" spans="2:5">
      <c r="B4" s="5"/>
      <c r="C4" s="6" t="s">
        <v>3</v>
      </c>
      <c r="D4" s="7" t="s">
        <v>32</v>
      </c>
    </row>
    <row r="5" spans="2:5">
      <c r="B5" s="8" t="s">
        <v>4</v>
      </c>
      <c r="C5" s="9" t="s">
        <v>5</v>
      </c>
      <c r="D5" s="27">
        <v>1600000</v>
      </c>
    </row>
    <row r="6" spans="2:5" ht="14.25" customHeight="1">
      <c r="B6" s="11" t="s">
        <v>6</v>
      </c>
      <c r="C6" s="12" t="s">
        <v>7</v>
      </c>
      <c r="D6" s="13"/>
    </row>
    <row r="7" spans="2:5" ht="13.5" customHeight="1">
      <c r="B7" s="11" t="s">
        <v>8</v>
      </c>
      <c r="C7" s="14" t="s">
        <v>9</v>
      </c>
      <c r="D7" s="28">
        <v>1600000</v>
      </c>
    </row>
    <row r="8" spans="2:5">
      <c r="B8" s="8" t="s">
        <v>10</v>
      </c>
      <c r="C8" s="9" t="s">
        <v>11</v>
      </c>
      <c r="D8" s="10">
        <f>D12+D15+D16+D20+D27+D32+D43+D44+D26+D9</f>
        <v>85162.150000000009</v>
      </c>
      <c r="E8" s="23"/>
    </row>
    <row r="9" spans="2:5" ht="15" customHeight="1">
      <c r="B9" s="11" t="s">
        <v>12</v>
      </c>
      <c r="C9" s="12" t="s">
        <v>33</v>
      </c>
      <c r="D9" s="13">
        <f>(571.67+1683.76)*1.06</f>
        <v>2390.7557999999999</v>
      </c>
    </row>
    <row r="10" spans="2:5" ht="15" customHeight="1">
      <c r="B10" s="11" t="s">
        <v>34</v>
      </c>
      <c r="C10" s="12" t="s">
        <v>35</v>
      </c>
      <c r="D10" s="22">
        <f>D9/D11</f>
        <v>4.7194880875533736</v>
      </c>
    </row>
    <row r="11" spans="2:5" ht="24.75" customHeight="1">
      <c r="B11" s="11" t="s">
        <v>36</v>
      </c>
      <c r="C11" s="12" t="s">
        <v>122</v>
      </c>
      <c r="D11" s="28">
        <f>151.6+354.971</f>
        <v>506.57100000000003</v>
      </c>
    </row>
    <row r="12" spans="2:5" ht="15" customHeight="1">
      <c r="B12" s="11" t="s">
        <v>37</v>
      </c>
      <c r="C12" s="12" t="s">
        <v>38</v>
      </c>
      <c r="D12" s="13">
        <v>10327.19</v>
      </c>
    </row>
    <row r="13" spans="2:5" ht="17.25" customHeight="1">
      <c r="B13" s="11" t="s">
        <v>40</v>
      </c>
      <c r="C13" s="12" t="s">
        <v>39</v>
      </c>
      <c r="D13" s="13">
        <v>5630</v>
      </c>
    </row>
    <row r="14" spans="2:5" ht="24.75" customHeight="1">
      <c r="B14" s="11" t="s">
        <v>41</v>
      </c>
      <c r="C14" s="12" t="s">
        <v>42</v>
      </c>
      <c r="D14" s="21">
        <v>34</v>
      </c>
    </row>
    <row r="15" spans="2:5" ht="24.75" customHeight="1">
      <c r="B15" s="11" t="s">
        <v>43</v>
      </c>
      <c r="C15" s="12" t="s">
        <v>13</v>
      </c>
      <c r="D15" s="13">
        <v>3129.14</v>
      </c>
    </row>
    <row r="16" spans="2:5">
      <c r="B16" s="11" t="s">
        <v>44</v>
      </c>
      <c r="C16" s="12" t="s">
        <v>14</v>
      </c>
      <c r="D16" s="13">
        <f>91.79+6531.38</f>
        <v>6623.17</v>
      </c>
    </row>
    <row r="17" spans="2:5">
      <c r="B17" s="11" t="s">
        <v>45</v>
      </c>
      <c r="C17" s="12" t="s">
        <v>46</v>
      </c>
      <c r="D17" s="13"/>
    </row>
    <row r="18" spans="2:5">
      <c r="B18" s="11" t="s">
        <v>47</v>
      </c>
      <c r="C18" s="12" t="s">
        <v>48</v>
      </c>
      <c r="D18" s="13"/>
    </row>
    <row r="19" spans="2:5">
      <c r="B19" s="11" t="s">
        <v>50</v>
      </c>
      <c r="C19" s="12" t="s">
        <v>49</v>
      </c>
      <c r="D19" s="13"/>
    </row>
    <row r="20" spans="2:5" ht="22.5">
      <c r="B20" s="11" t="s">
        <v>51</v>
      </c>
      <c r="C20" s="12" t="s">
        <v>15</v>
      </c>
      <c r="D20" s="13">
        <v>416.29</v>
      </c>
    </row>
    <row r="21" spans="2:5">
      <c r="B21" s="11" t="s">
        <v>52</v>
      </c>
      <c r="C21" s="12" t="s">
        <v>126</v>
      </c>
      <c r="D21" s="13"/>
    </row>
    <row r="22" spans="2:5">
      <c r="B22" s="11" t="s">
        <v>53</v>
      </c>
      <c r="C22" s="12" t="s">
        <v>16</v>
      </c>
      <c r="D22" s="13"/>
    </row>
    <row r="23" spans="2:5">
      <c r="B23" s="11" t="s">
        <v>54</v>
      </c>
      <c r="C23" s="12" t="s">
        <v>55</v>
      </c>
      <c r="D23" s="13"/>
    </row>
    <row r="24" spans="2:5" ht="22.5">
      <c r="B24" s="11" t="s">
        <v>56</v>
      </c>
      <c r="C24" s="12" t="s">
        <v>57</v>
      </c>
      <c r="D24" s="13"/>
    </row>
    <row r="25" spans="2:5" ht="22.5">
      <c r="B25" s="11" t="s">
        <v>58</v>
      </c>
      <c r="C25" s="12" t="s">
        <v>17</v>
      </c>
      <c r="D25" s="13"/>
    </row>
    <row r="26" spans="2:5">
      <c r="B26" s="11" t="s">
        <v>59</v>
      </c>
      <c r="C26" s="12" t="s">
        <v>60</v>
      </c>
      <c r="D26" s="13">
        <f>9183.58-D9+2677.94</f>
        <v>9470.7641999999996</v>
      </c>
      <c r="E26" s="23"/>
    </row>
    <row r="27" spans="2:5">
      <c r="B27" s="11" t="s">
        <v>61</v>
      </c>
      <c r="C27" s="12" t="s">
        <v>18</v>
      </c>
      <c r="D27" s="13">
        <v>1395.2</v>
      </c>
      <c r="E27" s="23"/>
    </row>
    <row r="28" spans="2:5">
      <c r="B28" s="11" t="s">
        <v>62</v>
      </c>
      <c r="C28" s="12" t="s">
        <v>19</v>
      </c>
      <c r="D28" s="13"/>
    </row>
    <row r="29" spans="2:5">
      <c r="B29" s="11" t="s">
        <v>64</v>
      </c>
      <c r="C29" s="12" t="s">
        <v>63</v>
      </c>
      <c r="D29" s="13"/>
    </row>
    <row r="30" spans="2:5" ht="22.5">
      <c r="B30" s="11"/>
      <c r="C30" s="12" t="s">
        <v>65</v>
      </c>
      <c r="D30" s="13"/>
    </row>
    <row r="31" spans="2:5" ht="16.5" customHeight="1">
      <c r="B31" s="11" t="s">
        <v>64</v>
      </c>
      <c r="C31" s="12" t="s">
        <v>20</v>
      </c>
      <c r="D31" s="13"/>
    </row>
    <row r="32" spans="2:5">
      <c r="B32" s="11" t="s">
        <v>66</v>
      </c>
      <c r="C32" s="14" t="s">
        <v>21</v>
      </c>
      <c r="D32" s="13">
        <v>5672.73</v>
      </c>
    </row>
    <row r="33" spans="2:5">
      <c r="B33" s="11" t="s">
        <v>67</v>
      </c>
      <c r="C33" s="12" t="s">
        <v>22</v>
      </c>
      <c r="D33" s="13"/>
    </row>
    <row r="34" spans="2:5" ht="22.5">
      <c r="B34" s="11" t="s">
        <v>68</v>
      </c>
      <c r="C34" s="12" t="s">
        <v>69</v>
      </c>
      <c r="D34" s="21"/>
    </row>
    <row r="35" spans="2:5">
      <c r="B35" s="11" t="s">
        <v>70</v>
      </c>
      <c r="C35" s="12" t="s">
        <v>23</v>
      </c>
      <c r="D35" s="13"/>
    </row>
    <row r="36" spans="2:5">
      <c r="B36" s="11" t="s">
        <v>71</v>
      </c>
      <c r="C36" s="12" t="s">
        <v>72</v>
      </c>
      <c r="D36" s="13"/>
    </row>
    <row r="37" spans="2:5" ht="22.5">
      <c r="B37" s="11" t="s">
        <v>73</v>
      </c>
      <c r="C37" s="12" t="s">
        <v>74</v>
      </c>
      <c r="D37" s="13"/>
    </row>
    <row r="38" spans="2:5">
      <c r="B38" s="11" t="s">
        <v>75</v>
      </c>
      <c r="C38" s="12" t="s">
        <v>76</v>
      </c>
      <c r="D38" s="13"/>
    </row>
    <row r="39" spans="2:5">
      <c r="B39" s="11" t="s">
        <v>77</v>
      </c>
      <c r="C39" s="12" t="s">
        <v>78</v>
      </c>
      <c r="D39" s="13"/>
    </row>
    <row r="40" spans="2:5">
      <c r="B40" s="11" t="s">
        <v>81</v>
      </c>
      <c r="C40" s="12" t="s">
        <v>79</v>
      </c>
      <c r="D40" s="13">
        <v>14.02</v>
      </c>
    </row>
    <row r="41" spans="2:5">
      <c r="B41" s="11" t="s">
        <v>82</v>
      </c>
      <c r="C41" s="12" t="s">
        <v>80</v>
      </c>
      <c r="D41" s="13"/>
    </row>
    <row r="42" spans="2:5" ht="22.5">
      <c r="B42" s="11" t="s">
        <v>83</v>
      </c>
      <c r="C42" s="12" t="s">
        <v>84</v>
      </c>
      <c r="D42" s="13"/>
    </row>
    <row r="43" spans="2:5">
      <c r="B43" s="11" t="s">
        <v>85</v>
      </c>
      <c r="C43" s="12" t="s">
        <v>125</v>
      </c>
      <c r="D43" s="13">
        <v>2894.89</v>
      </c>
    </row>
    <row r="44" spans="2:5" ht="22.5">
      <c r="B44" s="11" t="s">
        <v>123</v>
      </c>
      <c r="C44" s="12" t="s">
        <v>124</v>
      </c>
      <c r="D44" s="13">
        <v>42842.02</v>
      </c>
    </row>
    <row r="45" spans="2:5">
      <c r="B45" s="11" t="s">
        <v>86</v>
      </c>
      <c r="C45" s="12" t="s">
        <v>87</v>
      </c>
      <c r="D45" s="13"/>
    </row>
    <row r="46" spans="2:5">
      <c r="B46" s="8" t="s">
        <v>89</v>
      </c>
      <c r="C46" s="15" t="s">
        <v>24</v>
      </c>
      <c r="D46" s="10">
        <v>10214.120000000001</v>
      </c>
      <c r="E46" s="23"/>
    </row>
    <row r="47" spans="2:5">
      <c r="B47" s="11" t="s">
        <v>90</v>
      </c>
      <c r="C47" s="12" t="s">
        <v>88</v>
      </c>
      <c r="D47" s="13"/>
    </row>
    <row r="48" spans="2:5">
      <c r="B48" s="11" t="s">
        <v>91</v>
      </c>
      <c r="C48" s="12" t="s">
        <v>25</v>
      </c>
      <c r="D48" s="13"/>
    </row>
    <row r="49" spans="2:5">
      <c r="B49" s="11" t="s">
        <v>92</v>
      </c>
      <c r="C49" s="14" t="s">
        <v>26</v>
      </c>
      <c r="D49" s="13"/>
    </row>
    <row r="50" spans="2:5">
      <c r="B50" s="11" t="s">
        <v>93</v>
      </c>
      <c r="C50" s="12" t="s">
        <v>27</v>
      </c>
      <c r="D50" s="13"/>
      <c r="E50" s="23"/>
    </row>
    <row r="51" spans="2:5">
      <c r="B51" s="11" t="s">
        <v>94</v>
      </c>
      <c r="C51" s="12" t="s">
        <v>28</v>
      </c>
      <c r="D51" s="13"/>
    </row>
    <row r="52" spans="2:5">
      <c r="B52" s="11" t="s">
        <v>95</v>
      </c>
      <c r="C52" s="12" t="s">
        <v>96</v>
      </c>
      <c r="D52" s="13"/>
    </row>
    <row r="53" spans="2:5">
      <c r="B53" s="11" t="s">
        <v>97</v>
      </c>
      <c r="C53" s="12" t="s">
        <v>98</v>
      </c>
      <c r="D53" s="13"/>
    </row>
    <row r="54" spans="2:5">
      <c r="B54" s="11" t="s">
        <v>99</v>
      </c>
      <c r="C54" s="12" t="s">
        <v>100</v>
      </c>
      <c r="D54" s="13"/>
    </row>
    <row r="55" spans="2:5">
      <c r="B55" s="11" t="s">
        <v>103</v>
      </c>
      <c r="C55" s="20" t="s">
        <v>101</v>
      </c>
      <c r="D55" s="13"/>
    </row>
    <row r="56" spans="2:5">
      <c r="B56" s="11" t="s">
        <v>104</v>
      </c>
      <c r="C56" s="20" t="s">
        <v>102</v>
      </c>
      <c r="D56" s="13"/>
    </row>
    <row r="57" spans="2:5">
      <c r="B57" s="11" t="s">
        <v>105</v>
      </c>
      <c r="C57" s="20" t="s">
        <v>106</v>
      </c>
      <c r="D57" s="13">
        <v>95376.27</v>
      </c>
      <c r="E57" s="23"/>
    </row>
    <row r="58" spans="2:5">
      <c r="B58" s="11" t="s">
        <v>107</v>
      </c>
      <c r="C58" s="20" t="s">
        <v>121</v>
      </c>
      <c r="D58" s="13">
        <v>112544</v>
      </c>
    </row>
    <row r="59" spans="2:5">
      <c r="B59" s="11" t="s">
        <v>108</v>
      </c>
      <c r="C59" s="20" t="s">
        <v>109</v>
      </c>
      <c r="D59" s="13"/>
    </row>
    <row r="60" spans="2:5">
      <c r="B60" s="11" t="s">
        <v>110</v>
      </c>
      <c r="C60" s="20" t="s">
        <v>29</v>
      </c>
      <c r="D60" s="13"/>
    </row>
    <row r="61" spans="2:5">
      <c r="B61" s="11" t="s">
        <v>111</v>
      </c>
      <c r="C61" s="20" t="s">
        <v>112</v>
      </c>
      <c r="D61" s="13"/>
    </row>
    <row r="62" spans="2:5" ht="33.75">
      <c r="B62" s="11" t="s">
        <v>113</v>
      </c>
      <c r="C62" s="20" t="s">
        <v>127</v>
      </c>
      <c r="D62" s="13"/>
    </row>
    <row r="63" spans="2:5">
      <c r="B63" s="11" t="s">
        <v>114</v>
      </c>
      <c r="C63" s="12" t="s">
        <v>115</v>
      </c>
      <c r="D63" s="13">
        <f>D16</f>
        <v>6623.17</v>
      </c>
    </row>
    <row r="64" spans="2:5">
      <c r="B64" s="11" t="s">
        <v>116</v>
      </c>
      <c r="C64" s="12" t="s">
        <v>117</v>
      </c>
      <c r="D64" s="13"/>
    </row>
    <row r="65" spans="2:4">
      <c r="B65" s="11" t="s">
        <v>118</v>
      </c>
      <c r="C65" s="12" t="s">
        <v>119</v>
      </c>
      <c r="D65" s="13"/>
    </row>
    <row r="66" spans="2:4" ht="13.5" thickBot="1">
      <c r="B66" s="16" t="s">
        <v>120</v>
      </c>
      <c r="C66" s="14" t="s">
        <v>30</v>
      </c>
      <c r="D66" s="19">
        <v>3808.2</v>
      </c>
    </row>
    <row r="67" spans="2:4" ht="13.5" thickBot="1">
      <c r="B67" s="17"/>
      <c r="C67" s="18" t="s">
        <v>31</v>
      </c>
      <c r="D67" s="19"/>
    </row>
    <row r="68" spans="2:4">
      <c r="B68" s="24"/>
      <c r="C68" s="25"/>
      <c r="D68" s="26"/>
    </row>
    <row r="69" spans="2:4" ht="22.5" customHeight="1">
      <c r="B69" s="32"/>
      <c r="C69" s="32"/>
      <c r="D69" s="32"/>
    </row>
    <row r="70" spans="2:4">
      <c r="B70" s="32"/>
      <c r="C70" s="32"/>
      <c r="D70" s="32"/>
    </row>
  </sheetData>
  <mergeCells count="3">
    <mergeCell ref="B1:D1"/>
    <mergeCell ref="B2:C2"/>
    <mergeCell ref="B69:D70"/>
  </mergeCells>
  <phoneticPr fontId="0" type="noConversion"/>
  <dataValidations count="1">
    <dataValidation type="decimal" operator="greaterThanOrEqual" allowBlank="1" showInputMessage="1" showErrorMessage="1" errorTitle="Ошибка" error="Допускается ввод только неотрицательных значений!" sqref="D9:D45 D6:D7 D47:D68">
      <formula1>0</formula1>
    </dataValidation>
  </dataValidations>
  <pageMargins left="0" right="0.19685039370078741" top="0.19685039370078741" bottom="0.19685039370078741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Editor</cp:lastModifiedBy>
  <cp:lastPrinted>2012-10-26T06:08:38Z</cp:lastPrinted>
  <dcterms:created xsi:type="dcterms:W3CDTF">1996-10-08T23:32:33Z</dcterms:created>
  <dcterms:modified xsi:type="dcterms:W3CDTF">2013-06-21T05:53:46Z</dcterms:modified>
</cp:coreProperties>
</file>